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Sheet1!$A$1:$D$245</definedName>
  </definedNames>
  <calcPr calcId="124519"/>
</workbook>
</file>

<file path=xl/calcChain.xml><?xml version="1.0" encoding="utf-8"?>
<calcChain xmlns="http://schemas.openxmlformats.org/spreadsheetml/2006/main">
  <c r="B87" i="1"/>
  <c r="B108"/>
  <c r="B68"/>
  <c r="B89"/>
  <c r="B97"/>
  <c r="B102"/>
  <c r="B63"/>
  <c r="B47"/>
  <c r="B49"/>
  <c r="B53"/>
</calcChain>
</file>

<file path=xl/sharedStrings.xml><?xml version="1.0" encoding="utf-8"?>
<sst xmlns="http://schemas.openxmlformats.org/spreadsheetml/2006/main" count="91" uniqueCount="77">
  <si>
    <t>المؤشر</t>
  </si>
  <si>
    <t>نسبة النمو المتوقعة</t>
  </si>
  <si>
    <t>مداخيل التسيير</t>
  </si>
  <si>
    <t>مصاريف التسيير</t>
  </si>
  <si>
    <t>مداخيل التجهيز</t>
  </si>
  <si>
    <t>مصاريف التجهيز</t>
  </si>
  <si>
    <t>عجز الميزانية</t>
  </si>
  <si>
    <t>فائض الميزانية</t>
  </si>
  <si>
    <t xml:space="preserve">المملكة المغربية </t>
  </si>
  <si>
    <t>وزارة الداخلية</t>
  </si>
  <si>
    <t>جهة الرباط- سلا- القنيطرة</t>
  </si>
  <si>
    <t xml:space="preserve">عمالة القنيطرة  </t>
  </si>
  <si>
    <t>باشوية سيدي الطيبي</t>
  </si>
  <si>
    <t>جماعة سيدي الطيبي</t>
  </si>
  <si>
    <t>الميزانية الرئيسية</t>
  </si>
  <si>
    <t>التسيير</t>
  </si>
  <si>
    <t>تحويلات الدولة</t>
  </si>
  <si>
    <t>حصة من منتوج الضريبة على القيمة المضافة</t>
  </si>
  <si>
    <t>رسم السكن</t>
  </si>
  <si>
    <t>رسم الخدمات الجماعية</t>
  </si>
  <si>
    <t>الرسم المهني</t>
  </si>
  <si>
    <t>الضرائب و الرسوم المحلية التي تدبرها الجماعة</t>
  </si>
  <si>
    <t>الضرائب التي تدبرها الدولة لفائدة الجماعات الترابية</t>
  </si>
  <si>
    <t>الضريبة على عمليات تجزئة الأراضي</t>
  </si>
  <si>
    <t>الضريبة على الأراضي الحضرية غير المبنية</t>
  </si>
  <si>
    <t>الضريبة على عمليات البناء</t>
  </si>
  <si>
    <t>الرسم المفروض على البروزات إلى الأملاك الجماعية العامة</t>
  </si>
  <si>
    <t>ضريبة الذبح</t>
  </si>
  <si>
    <t>الضريبة على محلات بيع المشروبات</t>
  </si>
  <si>
    <t>منتوج إيجار الأسواق الجماعية</t>
  </si>
  <si>
    <t>منتوج الملك الغابوي التابع للجماعة</t>
  </si>
  <si>
    <t>الرسم المفروض على استغلال رخص سيارات الأجرة وحافلات النقل العام   للمسافرين</t>
  </si>
  <si>
    <t>مداخيل الأملاك</t>
  </si>
  <si>
    <t>الرسم المفروض على شغل الأملاك الجماعية العامة مؤقتا لأغراض تجارية أو صناعية أو مهنية</t>
  </si>
  <si>
    <t>الرسم المفروض على شغل الأملاك الجماعية مؤقتا بمنقولات أو عقارات ترتبط بممارسة أعمال تجارية أو صناعية أو مهنية</t>
  </si>
  <si>
    <t>منتوج كراء محلات تجارية أو مخصصة لمزاولة نشاط مهني</t>
  </si>
  <si>
    <t>المتحصل من كراء عقارات استجرتها الجماعة لسد حاجيات مصالحها</t>
  </si>
  <si>
    <t>رسوم أخرى تدبرها الجماعة</t>
  </si>
  <si>
    <t>الإدارة العامة</t>
  </si>
  <si>
    <t>أنشطة المجلس</t>
  </si>
  <si>
    <t>الأنشطة المتعلقة بتسيير الموظفين</t>
  </si>
  <si>
    <t>الأنشطة المتعلقة بوسائل التسيير الأخرى</t>
  </si>
  <si>
    <t>فوائد القروض</t>
  </si>
  <si>
    <t>مجال الشؤون الإجتماعية</t>
  </si>
  <si>
    <t>المساعدة الإجتماعية</t>
  </si>
  <si>
    <t>العلاجات الأساسية والمحافظة على الصحة</t>
  </si>
  <si>
    <t>مساعدات للرياضة والإستجمام</t>
  </si>
  <si>
    <t>المحافظة على المراكز الإستشفائية والمستوصفات</t>
  </si>
  <si>
    <t>التعليم الإبتدائي ،التعليم الثانوي و  التكوين المهني</t>
  </si>
  <si>
    <t>الثقافة والفنون الجميلة</t>
  </si>
  <si>
    <t> الأنشطة الدينية</t>
  </si>
  <si>
    <t>مجال الدعم</t>
  </si>
  <si>
    <t>مجال الشؤون التقنية</t>
  </si>
  <si>
    <t>التعمير، السكن، والمحافظة على البيئة</t>
  </si>
  <si>
    <t>الإنارة العمومية (مستحقات)</t>
  </si>
  <si>
    <t>نقط الماء (مستحقات)</t>
  </si>
  <si>
    <t>مجال الشؤون الإقتصادية</t>
  </si>
  <si>
    <t>دعم أنشطة مختلفة</t>
  </si>
  <si>
    <t>الدعم من خلال المصاريف الطارئة</t>
  </si>
  <si>
    <t>مساهمات ودفعات</t>
  </si>
  <si>
    <t>مجال إندماج النتائج</t>
  </si>
  <si>
    <t>توزيع مصاريف الإدارة العامة</t>
  </si>
  <si>
    <t>توزيع مصاريف مجال الشؤون الإجتماعية</t>
  </si>
  <si>
    <t>توزيع مصاريف مجال الشؤون التقنية</t>
  </si>
  <si>
    <t>توزيع مصاريف مجال الدعم</t>
  </si>
  <si>
    <t>نوع المداخيل (التسيير)</t>
  </si>
  <si>
    <t xml:space="preserve"> المداخيل (التجهيز)</t>
  </si>
  <si>
    <t>بيان الابواب</t>
  </si>
  <si>
    <t xml:space="preserve">فائض الجزء الأول من الميزانية </t>
  </si>
  <si>
    <t xml:space="preserve"> المصاريف (التجهيز)</t>
  </si>
  <si>
    <t>لا شـــــــــــــــــــــــــــــــــــــــــــــــــــــــــــــــــــــــيء</t>
  </si>
  <si>
    <t>نوع المصاريف  (التسيير)</t>
  </si>
  <si>
    <t>---------</t>
  </si>
  <si>
    <t>المجموع=</t>
  </si>
  <si>
    <t>توقعات الميزانية للسنة 2024</t>
  </si>
  <si>
    <t>المقبولة عن سنة 2024</t>
  </si>
  <si>
    <t>دفعات أخرى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</si>
</sst>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u val="double"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9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7" fillId="9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9" fontId="7" fillId="7" borderId="1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indent="2"/>
    </xf>
    <xf numFmtId="0" fontId="2" fillId="2" borderId="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0" fontId="10" fillId="0" borderId="10" xfId="0" applyFont="1" applyBorder="1" applyAlignment="1">
      <alignment horizontal="right" vertical="center" wrapText="1"/>
    </xf>
    <xf numFmtId="4" fontId="2" fillId="10" borderId="1" xfId="0" applyNumberFormat="1" applyFont="1" applyFill="1" applyBorder="1" applyAlignment="1">
      <alignment horizontal="center" vertical="center"/>
    </xf>
    <xf numFmtId="4" fontId="2" fillId="10" borderId="10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7" fillId="8" borderId="6" xfId="0" applyNumberFormat="1" applyFont="1" applyFill="1" applyBorder="1" applyAlignment="1">
      <alignment horizontal="center" vertical="center"/>
    </xf>
    <xf numFmtId="4" fontId="7" fillId="8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.11359076990376203"/>
                  <c:y val="-7.3073680008568814E-2"/>
                </c:manualLayout>
              </c:layout>
              <c:tx>
                <c:rich>
                  <a:bodyPr/>
                  <a:lstStyle/>
                  <a:p>
                    <a:r>
                      <a:rPr lang="ar-MA" sz="1200" b="1"/>
                      <a:t>تحويلات</a:t>
                    </a:r>
                    <a:r>
                      <a:rPr lang="ar-MA" sz="1200" b="1" baseline="0"/>
                      <a:t> الدولة</a:t>
                    </a:r>
                    <a:endParaRPr lang="en-US" sz="1200" b="1"/>
                  </a:p>
                </c:rich>
              </c:tx>
              <c:dLblPos val="bestFit"/>
            </c:dLbl>
            <c:dLbl>
              <c:idx val="1"/>
              <c:layout>
                <c:manualLayout>
                  <c:x val="2.7767060367454084E-2"/>
                  <c:y val="-9.1548534831806336E-3"/>
                </c:manualLayout>
              </c:layout>
              <c:tx>
                <c:rich>
                  <a:bodyPr/>
                  <a:lstStyle/>
                  <a:p>
                    <a:r>
                      <a:rPr lang="ar-MA" sz="1200" b="1"/>
                      <a:t>الضرائب التي تدبرهاالدولة</a:t>
                    </a:r>
                    <a:r>
                      <a:rPr lang="ar-MA" sz="1200" b="1" baseline="0"/>
                      <a:t> لفائدة الجماعة</a:t>
                    </a:r>
                    <a:endParaRPr lang="en-US" sz="1200" b="1"/>
                  </a:p>
                </c:rich>
              </c:tx>
              <c:dLblPos val="bestFit"/>
            </c:dLbl>
            <c:dLbl>
              <c:idx val="2"/>
              <c:layout>
                <c:manualLayout>
                  <c:x val="-4.7292213473315858E-2"/>
                  <c:y val="4.0311648161456097E-2"/>
                </c:manualLayout>
              </c:layout>
              <c:tx>
                <c:rich>
                  <a:bodyPr/>
                  <a:lstStyle/>
                  <a:p>
                    <a:r>
                      <a:rPr lang="ar-MA" sz="1200" b="1"/>
                      <a:t>الضرائب و الرسوم المحلية التي تدبرها الجماعة</a:t>
                    </a:r>
                    <a:endParaRPr lang="en-US" sz="1200" b="1"/>
                  </a:p>
                </c:rich>
              </c:tx>
              <c:dLblPos val="bestFit"/>
            </c:dLbl>
            <c:dLbl>
              <c:idx val="3"/>
              <c:layout>
                <c:manualLayout>
                  <c:x val="-0.1674930008748908"/>
                  <c:y val="0.1953746331948136"/>
                </c:manualLayout>
              </c:layout>
              <c:tx>
                <c:rich>
                  <a:bodyPr/>
                  <a:lstStyle/>
                  <a:p>
                    <a:r>
                      <a:rPr lang="ar-MA" sz="1200" b="1"/>
                      <a:t>مداخيل الأملاك</a:t>
                    </a:r>
                    <a:endParaRPr lang="en-US" sz="1200" b="1"/>
                  </a:p>
                </c:rich>
              </c:tx>
              <c:dLblPos val="bestFit"/>
            </c:dLbl>
            <c:dLbl>
              <c:idx val="4"/>
              <c:layout>
                <c:manualLayout>
                  <c:x val="-0.21141666666666678"/>
                  <c:y val="7.2679212556144394E-3"/>
                </c:manualLayout>
              </c:layout>
              <c:tx>
                <c:rich>
                  <a:bodyPr/>
                  <a:lstStyle/>
                  <a:p>
                    <a:r>
                      <a:rPr lang="ar-MA" sz="1200" b="1"/>
                      <a:t>رسوم أخرى</a:t>
                    </a:r>
                    <a:r>
                      <a:rPr lang="ar-MA" sz="1200" b="1" baseline="0"/>
                      <a:t> تدبرها الجماعة</a:t>
                    </a:r>
                    <a:endParaRPr lang="en-US" sz="1200" b="1"/>
                  </a:p>
                </c:rich>
              </c:tx>
              <c:dLblPos val="bestFit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Val val="1"/>
            <c:showLeaderLines val="1"/>
          </c:dLbls>
          <c:val>
            <c:numRef>
              <c:f>(Sheet1!$B$47,Sheet1!$B$49,Sheet1!$B$53,Sheet1!$B$63,Sheet1!$B$68)</c:f>
              <c:numCache>
                <c:formatCode>#,##0.00</c:formatCode>
                <c:ptCount val="5"/>
                <c:pt idx="0">
                  <c:v>7484984</c:v>
                </c:pt>
                <c:pt idx="1">
                  <c:v>3199510.85</c:v>
                </c:pt>
                <c:pt idx="2">
                  <c:v>10336438.800000001</c:v>
                </c:pt>
                <c:pt idx="3">
                  <c:v>304160</c:v>
                </c:pt>
                <c:pt idx="4">
                  <c:v>3744222.3499999996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4.1074146981627285E-2"/>
                  <c:y val="0.2149222775724464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ar-MA" sz="1100" b="1"/>
                      <a:t>الإدارة العامة</a:t>
                    </a:r>
                    <a:endParaRPr lang="en-US" sz="1100" b="1"/>
                  </a:p>
                </c:rich>
              </c:tx>
              <c:spPr/>
              <c:dLblPos val="bestFit"/>
            </c:dLbl>
            <c:dLbl>
              <c:idx val="1"/>
              <c:layout>
                <c:manualLayout>
                  <c:x val="-6.2303149606299214E-2"/>
                  <c:y val="0.1369294552466656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ar-MA" sz="1100" b="1"/>
                      <a:t>مجال الشؤون الإجتماعية</a:t>
                    </a:r>
                    <a:endParaRPr lang="en-US" sz="1100" b="1"/>
                  </a:p>
                </c:rich>
              </c:tx>
              <c:spPr/>
              <c:dLblPos val="bestFit"/>
            </c:dLbl>
            <c:dLbl>
              <c:idx val="2"/>
              <c:layout>
                <c:manualLayout>
                  <c:x val="-2.8769247594050758E-2"/>
                  <c:y val="-6.942117949542021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ar-MA" sz="1100" b="1"/>
                      <a:t>مجال الشؤون التقنية</a:t>
                    </a:r>
                    <a:endParaRPr lang="en-US" sz="1100" b="1"/>
                  </a:p>
                </c:rich>
              </c:tx>
              <c:spPr/>
              <c:dLblPos val="bestFit"/>
            </c:dLbl>
            <c:dLbl>
              <c:idx val="3"/>
              <c:delete val="1"/>
            </c:dLbl>
            <c:dLbl>
              <c:idx val="4"/>
              <c:layout>
                <c:manualLayout>
                  <c:x val="-0.15106299212598429"/>
                  <c:y val="-4.022068669987680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ar-MA" sz="1100" b="1"/>
                      <a:t>مجال الدعم</a:t>
                    </a:r>
                    <a:endParaRPr lang="en-US" sz="1100" b="1"/>
                  </a:p>
                </c:rich>
              </c:tx>
              <c:spPr/>
              <c:dLblPos val="bestFit"/>
            </c:dLbl>
            <c:dLbl>
              <c:idx val="5"/>
              <c:delete val="1"/>
            </c:dLbl>
            <c:showVal val="1"/>
            <c:showLeaderLines val="1"/>
          </c:dLbls>
          <c:val>
            <c:numRef>
              <c:f>(Sheet1!$B$84,Sheet1!$B$89,Sheet1!$B$97,Sheet1!$B$101,Sheet1!$B$102,Sheet1!$B$107)</c:f>
              <c:numCache>
                <c:formatCode>#,##0.00</c:formatCode>
                <c:ptCount val="6"/>
                <c:pt idx="0">
                  <c:v>14963316</c:v>
                </c:pt>
                <c:pt idx="1">
                  <c:v>880000</c:v>
                </c:pt>
                <c:pt idx="2">
                  <c:v>9030000</c:v>
                </c:pt>
                <c:pt idx="3">
                  <c:v>0</c:v>
                </c:pt>
                <c:pt idx="4">
                  <c:v>196000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8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ar-MA" sz="1100" b="1"/>
                      <a:t>أتشطة المجلس</a:t>
                    </a:r>
                    <a:endParaRPr lang="en-US" sz="1100" b="1"/>
                  </a:p>
                </c:rich>
              </c:tx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ar-MA" sz="1100" b="1"/>
                      <a:t>مصاريف متعلقة بتسيير الموظفين</a:t>
                    </a:r>
                    <a:endParaRPr lang="en-US" sz="1100" b="1"/>
                  </a:p>
                </c:rich>
              </c:tx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ar-MA" sz="1100" b="1"/>
                      <a:t>أتشطة متعلقة بوسائل التسيير</a:t>
                    </a:r>
                    <a:endParaRPr lang="en-US" sz="1100" b="1"/>
                  </a:p>
                </c:rich>
              </c:tx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ar-MA" sz="1100" b="1"/>
                      <a:t>فوائد القروض</a:t>
                    </a:r>
                    <a:endParaRPr lang="en-US" sz="1100" b="1"/>
                  </a:p>
                </c:rich>
              </c:tx>
            </c:dLbl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Val val="1"/>
          </c:dLbls>
          <c:val>
            <c:numRef>
              <c:f>Sheet1!$B$85:$B$88</c:f>
              <c:numCache>
                <c:formatCode>#,##0.00</c:formatCode>
                <c:ptCount val="4"/>
                <c:pt idx="0">
                  <c:v>467800</c:v>
                </c:pt>
                <c:pt idx="1">
                  <c:v>11758200</c:v>
                </c:pt>
                <c:pt idx="2">
                  <c:v>2737316</c:v>
                </c:pt>
                <c:pt idx="3">
                  <c:v>0</c:v>
                </c:pt>
              </c:numCache>
            </c:numRef>
          </c:val>
        </c:ser>
        <c:shape val="box"/>
        <c:axId val="226373632"/>
        <c:axId val="226375168"/>
        <c:axId val="0"/>
      </c:bar3DChart>
      <c:catAx>
        <c:axId val="226373632"/>
        <c:scaling>
          <c:orientation val="minMax"/>
        </c:scaling>
        <c:axPos val="b"/>
        <c:numFmt formatCode="General" sourceLinked="1"/>
        <c:majorTickMark val="none"/>
        <c:tickLblPos val="nextTo"/>
        <c:crossAx val="226375168"/>
        <c:crosses val="autoZero"/>
        <c:auto val="1"/>
        <c:lblAlgn val="ctr"/>
        <c:lblOffset val="100"/>
      </c:catAx>
      <c:valAx>
        <c:axId val="226375168"/>
        <c:scaling>
          <c:orientation val="minMax"/>
        </c:scaling>
        <c:axPos val="l"/>
        <c:majorGridlines/>
        <c:numFmt formatCode="#,##0.00" sourceLinked="1"/>
        <c:majorTickMark val="none"/>
        <c:tickLblPos val="nextTo"/>
        <c:crossAx val="226373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effectLst>
      <a:innerShdw blurRad="63500" dist="50800" dir="5400000">
        <a:prstClr val="black">
          <a:alpha val="50000"/>
        </a:prstClr>
      </a:innerShdw>
    </a:effectLst>
  </c:sp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8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0.11962911311835339"/>
          <c:y val="0.10099462157394266"/>
          <c:w val="0.86038905218591577"/>
          <c:h val="0.75701252097586158"/>
        </c:manualLayout>
      </c:layout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3.6330608537693027E-3"/>
                  <c:y val="-2.6229508196721311E-2"/>
                </c:manualLayout>
              </c:layout>
              <c:tx>
                <c:rich>
                  <a:bodyPr/>
                  <a:lstStyle/>
                  <a:p>
                    <a:r>
                      <a:rPr lang="ar-MA" sz="1050" b="1"/>
                      <a:t>المساعدة الإجتماعية</a:t>
                    </a:r>
                    <a:endParaRPr lang="en-US" sz="1050" b="1"/>
                  </a:p>
                </c:rich>
              </c:tx>
            </c:dLbl>
            <c:dLbl>
              <c:idx val="1"/>
              <c:layout>
                <c:manualLayout>
                  <c:x val="7.2661217075386053E-3"/>
                  <c:y val="-4.3715846994535526E-2"/>
                </c:manualLayout>
              </c:layout>
              <c:tx>
                <c:rich>
                  <a:bodyPr/>
                  <a:lstStyle/>
                  <a:p>
                    <a:r>
                      <a:rPr lang="ar-MA" sz="1050" b="1"/>
                      <a:t>مساعدات للرياضة و الإستجمام</a:t>
                    </a:r>
                    <a:endParaRPr lang="en-US" sz="1050" b="1"/>
                  </a:p>
                </c:rich>
              </c:tx>
            </c:dLbl>
            <c:dLbl>
              <c:idx val="2"/>
              <c:layout>
                <c:manualLayout>
                  <c:x val="3.6330608537693015E-2"/>
                  <c:y val="-7.4316939890710504E-2"/>
                </c:manualLayout>
              </c:layout>
              <c:tx>
                <c:rich>
                  <a:bodyPr/>
                  <a:lstStyle/>
                  <a:p>
                    <a:r>
                      <a:rPr lang="ar-MA" sz="1050" b="1"/>
                      <a:t>العلاجات الأساسية و المحافظة على الصحة </a:t>
                    </a:r>
                    <a:endParaRPr lang="en-US" sz="1050" b="1"/>
                  </a:p>
                </c:rich>
              </c:tx>
            </c:dLbl>
            <c:dLbl>
              <c:idx val="3"/>
              <c:layout>
                <c:manualLayout>
                  <c:x val="9.0826521344232625E-3"/>
                  <c:y val="-7.8688524590164011E-2"/>
                </c:manualLayout>
              </c:layout>
              <c:tx>
                <c:rich>
                  <a:bodyPr/>
                  <a:lstStyle/>
                  <a:p>
                    <a:r>
                      <a:rPr lang="ar-MA" sz="1050" b="1"/>
                      <a:t>المحافظة على المراكز الإستشفائية</a:t>
                    </a:r>
                    <a:endParaRPr lang="en-US" sz="1050" b="1"/>
                  </a:p>
                </c:rich>
              </c:tx>
            </c:dLbl>
            <c:dLbl>
              <c:idx val="4"/>
              <c:layout>
                <c:manualLayout>
                  <c:x val="5.449591280653956E-3"/>
                  <c:y val="-4.3715846994535519E-2"/>
                </c:manualLayout>
              </c:layout>
              <c:tx>
                <c:rich>
                  <a:bodyPr/>
                  <a:lstStyle/>
                  <a:p>
                    <a:r>
                      <a:rPr lang="ar-MA" sz="1050" b="1"/>
                      <a:t>التعليم و التكوين</a:t>
                    </a:r>
                    <a:r>
                      <a:rPr lang="ar-MA" sz="1050" b="1" baseline="0"/>
                      <a:t> المهني</a:t>
                    </a:r>
                    <a:endParaRPr lang="en-US" sz="1050" b="1"/>
                  </a:p>
                </c:rich>
              </c:tx>
            </c:dLbl>
            <c:dLbl>
              <c:idx val="5"/>
              <c:layout>
                <c:manualLayout>
                  <c:x val="1.6348773841961862E-2"/>
                  <c:y val="-4.8087431693989074E-2"/>
                </c:manualLayout>
              </c:layout>
              <c:tx>
                <c:rich>
                  <a:bodyPr/>
                  <a:lstStyle/>
                  <a:p>
                    <a:r>
                      <a:rPr lang="ar-MA" sz="1050" b="1"/>
                      <a:t>الثقافة و الفنون الجميلة</a:t>
                    </a:r>
                    <a:endParaRPr lang="en-US" sz="1050" b="1"/>
                  </a:p>
                </c:rich>
              </c:tx>
            </c:dLbl>
            <c:dLbl>
              <c:idx val="6"/>
              <c:layout>
                <c:manualLayout>
                  <c:x val="7.2661217075386053E-3"/>
                  <c:y val="-4.8087431693989074E-2"/>
                </c:manualLayout>
              </c:layout>
              <c:tx>
                <c:rich>
                  <a:bodyPr/>
                  <a:lstStyle/>
                  <a:p>
                    <a:r>
                      <a:rPr lang="ar-MA" sz="1050" b="1"/>
                      <a:t> الأنشطة الدينية</a:t>
                    </a:r>
                    <a:endParaRPr lang="en-US" sz="1050" b="1"/>
                  </a:p>
                </c:rich>
              </c:tx>
            </c:dLbl>
            <c:txPr>
              <a:bodyPr/>
              <a:lstStyle/>
              <a:p>
                <a:pPr>
                  <a:defRPr sz="1050" b="1"/>
                </a:pPr>
                <a:endParaRPr lang="fr-FR"/>
              </a:p>
            </c:txPr>
            <c:showVal val="1"/>
          </c:dLbls>
          <c:val>
            <c:numRef>
              <c:f>Sheet1!$B$90:$B$96</c:f>
              <c:numCache>
                <c:formatCode>#,##0.00</c:formatCode>
                <c:ptCount val="7"/>
                <c:pt idx="0">
                  <c:v>230000</c:v>
                </c:pt>
                <c:pt idx="1">
                  <c:v>280000</c:v>
                </c:pt>
                <c:pt idx="2">
                  <c:v>160000</c:v>
                </c:pt>
                <c:pt idx="3">
                  <c:v>10000</c:v>
                </c:pt>
                <c:pt idx="4">
                  <c:v>0</c:v>
                </c:pt>
                <c:pt idx="5">
                  <c:v>100000</c:v>
                </c:pt>
                <c:pt idx="6">
                  <c:v>100000</c:v>
                </c:pt>
              </c:numCache>
            </c:numRef>
          </c:val>
        </c:ser>
        <c:shape val="box"/>
        <c:axId val="226407552"/>
        <c:axId val="226409088"/>
        <c:axId val="0"/>
      </c:bar3DChart>
      <c:catAx>
        <c:axId val="226407552"/>
        <c:scaling>
          <c:orientation val="minMax"/>
        </c:scaling>
        <c:axPos val="b"/>
        <c:numFmt formatCode="General" sourceLinked="1"/>
        <c:tickLblPos val="nextTo"/>
        <c:crossAx val="226409088"/>
        <c:crosses val="autoZero"/>
        <c:auto val="1"/>
        <c:lblAlgn val="ctr"/>
        <c:lblOffset val="100"/>
      </c:catAx>
      <c:valAx>
        <c:axId val="226409088"/>
        <c:scaling>
          <c:orientation val="minMax"/>
        </c:scaling>
        <c:axPos val="l"/>
        <c:majorGridlines/>
        <c:numFmt formatCode="#,##0.00" sourceLinked="1"/>
        <c:tickLblPos val="nextTo"/>
        <c:crossAx val="22640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8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8.3333333333333367E-3"/>
                  <c:y val="-6.4814814814814783E-2"/>
                </c:manualLayout>
              </c:layout>
              <c:tx>
                <c:rich>
                  <a:bodyPr/>
                  <a:lstStyle/>
                  <a:p>
                    <a:r>
                      <a:rPr lang="ar-MA" sz="1100" b="1"/>
                      <a:t>التعمير، البيئة</a:t>
                    </a:r>
                    <a:endParaRPr lang="en-US" sz="1100" b="1"/>
                  </a:p>
                </c:rich>
              </c:tx>
            </c:dLbl>
            <c:dLbl>
              <c:idx val="1"/>
              <c:layout>
                <c:manualLayout>
                  <c:x val="3.333333333333334E-2"/>
                  <c:y val="-2.7777777777777811E-2"/>
                </c:manualLayout>
              </c:layout>
              <c:tx>
                <c:rich>
                  <a:bodyPr/>
                  <a:lstStyle/>
                  <a:p>
                    <a:r>
                      <a:rPr lang="ar-MA" sz="1100" b="1"/>
                      <a:t>الإنارة العمومية</a:t>
                    </a:r>
                    <a:endParaRPr lang="en-US" sz="1100" b="1"/>
                  </a:p>
                </c:rich>
              </c:tx>
            </c:dLbl>
            <c:dLbl>
              <c:idx val="2"/>
              <c:layout>
                <c:manualLayout>
                  <c:x val="2.7777777777777811E-2"/>
                  <c:y val="-6.4814814814814853E-2"/>
                </c:manualLayout>
              </c:layout>
              <c:tx>
                <c:rich>
                  <a:bodyPr/>
                  <a:lstStyle/>
                  <a:p>
                    <a:r>
                      <a:rPr lang="ar-MA" sz="1100" b="1"/>
                      <a:t>نقط الماء</a:t>
                    </a:r>
                    <a:endParaRPr lang="en-US" sz="1100" b="1"/>
                  </a:p>
                </c:rich>
              </c:tx>
            </c:dLbl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Val val="1"/>
          </c:dLbls>
          <c:val>
            <c:numRef>
              <c:f>Sheet1!$B$98:$B$100</c:f>
              <c:numCache>
                <c:formatCode>#,##0.00</c:formatCode>
                <c:ptCount val="3"/>
                <c:pt idx="0">
                  <c:v>330000</c:v>
                </c:pt>
                <c:pt idx="1">
                  <c:v>5600000</c:v>
                </c:pt>
                <c:pt idx="2">
                  <c:v>3100000</c:v>
                </c:pt>
              </c:numCache>
            </c:numRef>
          </c:val>
        </c:ser>
        <c:shape val="box"/>
        <c:axId val="226453760"/>
        <c:axId val="226480128"/>
        <c:axId val="0"/>
      </c:bar3DChart>
      <c:catAx>
        <c:axId val="226453760"/>
        <c:scaling>
          <c:orientation val="minMax"/>
        </c:scaling>
        <c:axPos val="b"/>
        <c:numFmt formatCode="General" sourceLinked="1"/>
        <c:tickLblPos val="nextTo"/>
        <c:crossAx val="226480128"/>
        <c:crosses val="autoZero"/>
        <c:auto val="1"/>
        <c:lblAlgn val="ctr"/>
        <c:lblOffset val="100"/>
      </c:catAx>
      <c:valAx>
        <c:axId val="226480128"/>
        <c:scaling>
          <c:orientation val="minMax"/>
        </c:scaling>
        <c:axPos val="l"/>
        <c:majorGridlines/>
        <c:numFmt formatCode="#,##0.00" sourceLinked="1"/>
        <c:tickLblPos val="nextTo"/>
        <c:crossAx val="226453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8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0"/>
                  <c:y val="-0.16203703703703703"/>
                </c:manualLayout>
              </c:layout>
              <c:tx>
                <c:rich>
                  <a:bodyPr/>
                  <a:lstStyle/>
                  <a:p>
                    <a:r>
                      <a:rPr lang="ar-MA" sz="1200" b="1"/>
                      <a:t>دعم انشطة مختلفة</a:t>
                    </a:r>
                    <a:endParaRPr lang="en-US" sz="1200" b="1"/>
                  </a:p>
                </c:rich>
              </c:tx>
            </c:dLbl>
            <c:dLbl>
              <c:idx val="1"/>
              <c:layout>
                <c:manualLayout>
                  <c:x val="1.6666666666666621E-2"/>
                  <c:y val="-6.0185185185185154E-2"/>
                </c:manualLayout>
              </c:layout>
              <c:tx>
                <c:rich>
                  <a:bodyPr/>
                  <a:lstStyle/>
                  <a:p>
                    <a:r>
                      <a:rPr lang="ar-MA" sz="1200" b="1"/>
                      <a:t>دعم من خلال مصاريف طارئة</a:t>
                    </a:r>
                    <a:endParaRPr lang="en-US" sz="1200" b="1"/>
                  </a:p>
                </c:rich>
              </c:tx>
            </c:dLbl>
            <c:dLbl>
              <c:idx val="2"/>
              <c:layout>
                <c:manualLayout>
                  <c:x val="0"/>
                  <c:y val="-6.9444444444444489E-2"/>
                </c:manualLayout>
              </c:layout>
              <c:tx>
                <c:rich>
                  <a:bodyPr/>
                  <a:lstStyle/>
                  <a:p>
                    <a:r>
                      <a:rPr lang="ar-MA" sz="1200" b="1"/>
                      <a:t>مساهمات و دفعات</a:t>
                    </a:r>
                    <a:endParaRPr lang="en-US" sz="1200" b="1"/>
                  </a:p>
                </c:rich>
              </c:tx>
            </c:dLbl>
            <c:dLbl>
              <c:idx val="3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ar-MA" sz="1200" b="1"/>
                      <a:t>دفعات</a:t>
                    </a:r>
                    <a:r>
                      <a:rPr lang="ar-MA" sz="1200" b="1" baseline="0"/>
                      <a:t> أخرى</a:t>
                    </a:r>
                    <a:endParaRPr lang="en-US" sz="1200" b="1"/>
                  </a:p>
                </c:rich>
              </c:tx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Val val="1"/>
          </c:dLbls>
          <c:val>
            <c:numRef>
              <c:f>Sheet1!$B$103:$B$106</c:f>
              <c:numCache>
                <c:formatCode>#,##0.00</c:formatCode>
                <c:ptCount val="4"/>
                <c:pt idx="0">
                  <c:v>156000</c:v>
                </c:pt>
                <c:pt idx="1">
                  <c:v>0</c:v>
                </c:pt>
                <c:pt idx="2">
                  <c:v>40000</c:v>
                </c:pt>
                <c:pt idx="3">
                  <c:v>0</c:v>
                </c:pt>
              </c:numCache>
            </c:numRef>
          </c:val>
        </c:ser>
        <c:shape val="box"/>
        <c:axId val="226569600"/>
        <c:axId val="226571392"/>
        <c:axId val="0"/>
      </c:bar3DChart>
      <c:catAx>
        <c:axId val="226569600"/>
        <c:scaling>
          <c:orientation val="minMax"/>
        </c:scaling>
        <c:axPos val="b"/>
        <c:numFmt formatCode="General" sourceLinked="1"/>
        <c:tickLblPos val="nextTo"/>
        <c:crossAx val="226571392"/>
        <c:crosses val="autoZero"/>
        <c:auto val="1"/>
        <c:lblAlgn val="ctr"/>
        <c:lblOffset val="100"/>
      </c:catAx>
      <c:valAx>
        <c:axId val="226571392"/>
        <c:scaling>
          <c:orientation val="minMax"/>
        </c:scaling>
        <c:axPos val="l"/>
        <c:majorGridlines/>
        <c:numFmt formatCode="#,##0.00" sourceLinked="1"/>
        <c:tickLblPos val="nextTo"/>
        <c:crossAx val="226569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69</xdr:row>
      <xdr:rowOff>180975</xdr:rowOff>
    </xdr:from>
    <xdr:to>
      <xdr:col>2</xdr:col>
      <xdr:colOff>3286125</xdr:colOff>
      <xdr:row>78</xdr:row>
      <xdr:rowOff>152400</xdr:rowOff>
    </xdr:to>
    <xdr:graphicFrame macro="">
      <xdr:nvGraphicFramePr>
        <xdr:cNvPr id="104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419100</xdr:colOff>
      <xdr:row>108</xdr:row>
      <xdr:rowOff>142875</xdr:rowOff>
    </xdr:from>
    <xdr:to>
      <xdr:col>2</xdr:col>
      <xdr:colOff>3333750</xdr:colOff>
      <xdr:row>121</xdr:row>
      <xdr:rowOff>0</xdr:rowOff>
    </xdr:to>
    <xdr:graphicFrame macro="">
      <xdr:nvGraphicFramePr>
        <xdr:cNvPr id="104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19050</xdr:colOff>
      <xdr:row>143</xdr:row>
      <xdr:rowOff>57150</xdr:rowOff>
    </xdr:to>
    <xdr:graphicFrame macro="">
      <xdr:nvGraphicFramePr>
        <xdr:cNvPr id="104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149</xdr:row>
      <xdr:rowOff>152400</xdr:rowOff>
    </xdr:from>
    <xdr:to>
      <xdr:col>3</xdr:col>
      <xdr:colOff>28575</xdr:colOff>
      <xdr:row>167</xdr:row>
      <xdr:rowOff>180975</xdr:rowOff>
    </xdr:to>
    <xdr:graphicFrame macro="">
      <xdr:nvGraphicFramePr>
        <xdr:cNvPr id="104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457200</xdr:colOff>
      <xdr:row>175</xdr:row>
      <xdr:rowOff>19050</xdr:rowOff>
    </xdr:from>
    <xdr:to>
      <xdr:col>2</xdr:col>
      <xdr:colOff>3724275</xdr:colOff>
      <xdr:row>189</xdr:row>
      <xdr:rowOff>114300</xdr:rowOff>
    </xdr:to>
    <xdr:graphicFrame macro="">
      <xdr:nvGraphicFramePr>
        <xdr:cNvPr id="104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193</xdr:row>
      <xdr:rowOff>19050</xdr:rowOff>
    </xdr:from>
    <xdr:to>
      <xdr:col>2</xdr:col>
      <xdr:colOff>3724275</xdr:colOff>
      <xdr:row>207</xdr:row>
      <xdr:rowOff>95250</xdr:rowOff>
    </xdr:to>
    <xdr:graphicFrame macro="">
      <xdr:nvGraphicFramePr>
        <xdr:cNvPr id="104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38"/>
  <sheetViews>
    <sheetView tabSelected="1" view="pageBreakPreview" topLeftCell="A92" zoomScaleSheetLayoutView="100" workbookViewId="0">
      <selection activeCell="C104" sqref="C104"/>
    </sheetView>
  </sheetViews>
  <sheetFormatPr baseColWidth="10" defaultColWidth="9.140625" defaultRowHeight="15"/>
  <cols>
    <col min="1" max="1" width="6.85546875" style="1" customWidth="1"/>
    <col min="2" max="2" width="24.85546875" style="1" customWidth="1"/>
    <col min="3" max="3" width="55.85546875" style="1" customWidth="1"/>
    <col min="4" max="4" width="9.7109375" style="1" customWidth="1"/>
    <col min="5" max="16384" width="9.140625" style="1"/>
  </cols>
  <sheetData>
    <row r="1" spans="2:6">
      <c r="D1" s="20" t="s">
        <v>8</v>
      </c>
    </row>
    <row r="2" spans="2:6">
      <c r="D2" s="20" t="s">
        <v>9</v>
      </c>
    </row>
    <row r="3" spans="2:6">
      <c r="D3" s="20" t="s">
        <v>10</v>
      </c>
    </row>
    <row r="4" spans="2:6">
      <c r="D4" s="20" t="s">
        <v>11</v>
      </c>
    </row>
    <row r="5" spans="2:6">
      <c r="D5" s="20" t="s">
        <v>12</v>
      </c>
    </row>
    <row r="6" spans="2:6">
      <c r="D6" s="20" t="s">
        <v>13</v>
      </c>
    </row>
    <row r="7" spans="2:6" ht="15.75" thickBot="1"/>
    <row r="8" spans="2:6" ht="15.75" customHeight="1" thickTop="1" thickBot="1">
      <c r="B8" s="54" t="s">
        <v>74</v>
      </c>
      <c r="C8" s="54"/>
    </row>
    <row r="9" spans="2:6" ht="15" customHeight="1" thickTop="1" thickBot="1">
      <c r="B9" s="54"/>
      <c r="C9" s="54"/>
    </row>
    <row r="10" spans="2:6" ht="15.75" customHeight="1" thickTop="1" thickBot="1">
      <c r="B10" s="54"/>
      <c r="C10" s="54"/>
    </row>
    <row r="11" spans="2:6" ht="15.75" thickTop="1"/>
    <row r="12" spans="2:6" ht="21" customHeight="1" thickBot="1"/>
    <row r="13" spans="2:6" ht="54.75" customHeight="1" thickTop="1" thickBot="1">
      <c r="B13" s="8" t="s">
        <v>1</v>
      </c>
      <c r="C13" s="9" t="s">
        <v>0</v>
      </c>
    </row>
    <row r="14" spans="2:6" ht="24.95" customHeight="1" thickTop="1" thickBot="1">
      <c r="B14" s="10">
        <v>0.05</v>
      </c>
      <c r="C14" s="11" t="s">
        <v>2</v>
      </c>
    </row>
    <row r="15" spans="2:6" ht="24.95" customHeight="1" thickTop="1" thickBot="1">
      <c r="B15" s="19" t="s">
        <v>72</v>
      </c>
      <c r="C15" s="12" t="s">
        <v>4</v>
      </c>
      <c r="F15" s="2"/>
    </row>
    <row r="16" spans="2:6" ht="24.95" customHeight="1" thickTop="1" thickBot="1">
      <c r="B16" s="10">
        <v>0.05</v>
      </c>
      <c r="C16" s="11" t="s">
        <v>3</v>
      </c>
    </row>
    <row r="17" spans="2:3" ht="24.95" customHeight="1" thickTop="1" thickBot="1">
      <c r="B17" s="19" t="s">
        <v>72</v>
      </c>
      <c r="C17" s="12" t="s">
        <v>5</v>
      </c>
    </row>
    <row r="18" spans="2:3" ht="24.95" customHeight="1" thickTop="1" thickBot="1">
      <c r="B18" s="13" t="s">
        <v>72</v>
      </c>
      <c r="C18" s="14" t="s">
        <v>6</v>
      </c>
    </row>
    <row r="19" spans="2:3" ht="24.95" customHeight="1" thickTop="1" thickBot="1">
      <c r="B19" s="13" t="s">
        <v>72</v>
      </c>
      <c r="C19" s="14" t="s">
        <v>7</v>
      </c>
    </row>
    <row r="20" spans="2:3" ht="15.75" thickTop="1"/>
    <row r="43" spans="2:3" ht="7.5" customHeight="1" thickBot="1"/>
    <row r="44" spans="2:3" ht="27" customHeight="1" thickTop="1" thickBot="1">
      <c r="B44" s="46" t="s">
        <v>75</v>
      </c>
      <c r="C44" s="47" t="s">
        <v>65</v>
      </c>
    </row>
    <row r="45" spans="2:3" ht="20.25" thickTop="1" thickBot="1">
      <c r="B45" s="5"/>
      <c r="C45" s="3" t="s">
        <v>14</v>
      </c>
    </row>
    <row r="46" spans="2:3" ht="20.25" thickTop="1" thickBot="1">
      <c r="B46" s="32"/>
      <c r="C46" s="35" t="s">
        <v>15</v>
      </c>
    </row>
    <row r="47" spans="2:3" ht="20.25" thickTop="1" thickBot="1">
      <c r="B47" s="40">
        <f>B48</f>
        <v>7484984</v>
      </c>
      <c r="C47" s="23" t="s">
        <v>16</v>
      </c>
    </row>
    <row r="48" spans="2:3" ht="20.25" thickTop="1" thickBot="1">
      <c r="B48" s="37">
        <v>7484984</v>
      </c>
      <c r="C48" s="41" t="s">
        <v>17</v>
      </c>
    </row>
    <row r="49" spans="2:3" ht="20.25" thickTop="1" thickBot="1">
      <c r="B49" s="40">
        <f>B50+B51+B52</f>
        <v>3199510.85</v>
      </c>
      <c r="C49" s="23" t="s">
        <v>22</v>
      </c>
    </row>
    <row r="50" spans="2:3" ht="20.25" thickTop="1" thickBot="1">
      <c r="B50" s="37">
        <v>100000</v>
      </c>
      <c r="C50" s="41" t="s">
        <v>18</v>
      </c>
    </row>
    <row r="51" spans="2:3" ht="20.25" thickTop="1" thickBot="1">
      <c r="B51" s="51">
        <v>99510.85</v>
      </c>
      <c r="C51" s="22" t="s">
        <v>19</v>
      </c>
    </row>
    <row r="52" spans="2:3" ht="20.25" thickTop="1" thickBot="1">
      <c r="B52" s="37">
        <v>3000000</v>
      </c>
      <c r="C52" s="41" t="s">
        <v>20</v>
      </c>
    </row>
    <row r="53" spans="2:3" ht="20.25" thickTop="1" thickBot="1">
      <c r="B53" s="40">
        <f>B54++B56+B57+B58+B59+B60+B61+B62</f>
        <v>10336438.800000001</v>
      </c>
      <c r="C53" s="23" t="s">
        <v>21</v>
      </c>
    </row>
    <row r="54" spans="2:3" ht="20.25" thickTop="1" thickBot="1">
      <c r="B54" s="37">
        <v>2514038</v>
      </c>
      <c r="C54" s="41" t="s">
        <v>23</v>
      </c>
    </row>
    <row r="55" spans="2:3" ht="20.25" thickTop="1" thickBot="1">
      <c r="B55" s="39">
        <v>844822</v>
      </c>
      <c r="C55" s="22" t="s">
        <v>24</v>
      </c>
    </row>
    <row r="56" spans="2:3" ht="20.25" thickTop="1" thickBot="1">
      <c r="B56" s="52">
        <v>1238335.8</v>
      </c>
      <c r="C56" s="41" t="s">
        <v>25</v>
      </c>
    </row>
    <row r="57" spans="2:3" ht="20.25" thickTop="1" thickBot="1">
      <c r="B57" s="39">
        <v>100</v>
      </c>
      <c r="C57" s="22" t="s">
        <v>26</v>
      </c>
    </row>
    <row r="58" spans="2:3" ht="20.25" thickTop="1" thickBot="1">
      <c r="B58" s="37">
        <v>697375</v>
      </c>
      <c r="C58" s="41" t="s">
        <v>29</v>
      </c>
    </row>
    <row r="59" spans="2:3" ht="20.25" thickTop="1" thickBot="1">
      <c r="B59" s="43">
        <v>119600</v>
      </c>
      <c r="C59" s="44" t="s">
        <v>27</v>
      </c>
    </row>
    <row r="60" spans="2:3" ht="20.25" thickTop="1" thickBot="1">
      <c r="B60" s="51">
        <v>80000</v>
      </c>
      <c r="C60" s="22" t="s">
        <v>28</v>
      </c>
    </row>
    <row r="61" spans="2:3" ht="20.25" thickTop="1" thickBot="1">
      <c r="B61" s="45">
        <v>5668540</v>
      </c>
      <c r="C61" s="42" t="s">
        <v>30</v>
      </c>
    </row>
    <row r="62" spans="2:3" ht="20.25" thickTop="1" thickBot="1">
      <c r="B62" s="37">
        <v>18450</v>
      </c>
      <c r="C62" s="50" t="s">
        <v>31</v>
      </c>
    </row>
    <row r="63" spans="2:3" ht="20.25" thickTop="1" thickBot="1">
      <c r="B63" s="40">
        <f>B64+B65+B66+B67</f>
        <v>304160</v>
      </c>
      <c r="C63" s="23" t="s">
        <v>32</v>
      </c>
    </row>
    <row r="64" spans="2:3" ht="20.25" thickTop="1" thickBot="1">
      <c r="B64" s="37">
        <v>100</v>
      </c>
      <c r="C64" s="41" t="s">
        <v>36</v>
      </c>
    </row>
    <row r="65" spans="2:3" ht="20.25" thickTop="1" thickBot="1">
      <c r="B65" s="39">
        <v>91240</v>
      </c>
      <c r="C65" s="22" t="s">
        <v>35</v>
      </c>
    </row>
    <row r="66" spans="2:3" ht="31.5" thickTop="1" thickBot="1">
      <c r="B66" s="37">
        <v>46600</v>
      </c>
      <c r="C66" s="42" t="s">
        <v>33</v>
      </c>
    </row>
    <row r="67" spans="2:3" ht="31.5" thickTop="1" thickBot="1">
      <c r="B67" s="39">
        <v>166220</v>
      </c>
      <c r="C67" s="36" t="s">
        <v>34</v>
      </c>
    </row>
    <row r="68" spans="2:3" ht="20.25" thickTop="1" thickBot="1">
      <c r="B68" s="38">
        <f>B69-B63-B53-B49-B47</f>
        <v>3744222.3499999996</v>
      </c>
      <c r="C68" s="21" t="s">
        <v>37</v>
      </c>
    </row>
    <row r="69" spans="2:3" ht="26.25" customHeight="1" thickTop="1" thickBot="1">
      <c r="B69" s="48">
        <v>25069316</v>
      </c>
      <c r="C69" s="49" t="s">
        <v>73</v>
      </c>
    </row>
    <row r="70" spans="2:3" ht="19.5" thickTop="1">
      <c r="B70" s="5"/>
    </row>
    <row r="71" spans="2:3" ht="18.75">
      <c r="B71" s="5"/>
    </row>
    <row r="72" spans="2:3" ht="18.75">
      <c r="B72" s="5"/>
    </row>
    <row r="73" spans="2:3" ht="18.75">
      <c r="B73" s="5"/>
    </row>
    <row r="74" spans="2:3" ht="18.75">
      <c r="B74" s="5"/>
    </row>
    <row r="75" spans="2:3" ht="18.75">
      <c r="B75" s="5"/>
    </row>
    <row r="76" spans="2:3" ht="18.75">
      <c r="B76" s="5"/>
    </row>
    <row r="77" spans="2:3" ht="18.75">
      <c r="B77" s="5"/>
    </row>
    <row r="78" spans="2:3" ht="18.75">
      <c r="B78" s="5"/>
    </row>
    <row r="79" spans="2:3" ht="18.75">
      <c r="B79" s="5"/>
    </row>
    <row r="80" spans="2:3" ht="5.25" customHeight="1" thickBot="1"/>
    <row r="81" spans="2:3" ht="37.5" customHeight="1" thickTop="1" thickBot="1">
      <c r="B81" s="33" t="s">
        <v>75</v>
      </c>
      <c r="C81" s="34" t="s">
        <v>71</v>
      </c>
    </row>
    <row r="82" spans="2:3" ht="20.25" thickTop="1" thickBot="1">
      <c r="B82" s="5"/>
      <c r="C82" s="3" t="s">
        <v>14</v>
      </c>
    </row>
    <row r="83" spans="2:3" ht="20.25" thickTop="1" thickBot="1">
      <c r="B83" s="32"/>
      <c r="C83" s="35" t="s">
        <v>15</v>
      </c>
    </row>
    <row r="84" spans="2:3" ht="20.25" thickTop="1" thickBot="1">
      <c r="B84" s="30">
        <v>14963316</v>
      </c>
      <c r="C84" s="23" t="s">
        <v>38</v>
      </c>
    </row>
    <row r="85" spans="2:3" ht="17.25" thickTop="1" thickBot="1">
      <c r="B85" s="25">
        <v>467800</v>
      </c>
      <c r="C85" s="22" t="s">
        <v>39</v>
      </c>
    </row>
    <row r="86" spans="2:3" ht="17.25" thickTop="1" thickBot="1">
      <c r="B86" s="27">
        <v>11758200</v>
      </c>
      <c r="C86" s="31" t="s">
        <v>40</v>
      </c>
    </row>
    <row r="87" spans="2:3" ht="17.25" thickTop="1" thickBot="1">
      <c r="B87" s="29">
        <f>B84-B85-B86</f>
        <v>2737316</v>
      </c>
      <c r="C87" s="22" t="s">
        <v>41</v>
      </c>
    </row>
    <row r="88" spans="2:3" ht="17.25" thickTop="1" thickBot="1">
      <c r="B88" s="29">
        <v>0</v>
      </c>
      <c r="C88" s="22" t="s">
        <v>42</v>
      </c>
    </row>
    <row r="89" spans="2:3" ht="20.25" thickTop="1" thickBot="1">
      <c r="B89" s="30">
        <f>B90+B91+B92+B93+B94+B95+B96</f>
        <v>880000</v>
      </c>
      <c r="C89" s="23" t="s">
        <v>43</v>
      </c>
    </row>
    <row r="90" spans="2:3" ht="17.25" thickTop="1" thickBot="1">
      <c r="B90" s="29">
        <v>230000</v>
      </c>
      <c r="C90" s="22" t="s">
        <v>44</v>
      </c>
    </row>
    <row r="91" spans="2:3" ht="17.25" thickTop="1" thickBot="1">
      <c r="B91" s="29">
        <v>280000</v>
      </c>
      <c r="C91" s="22" t="s">
        <v>46</v>
      </c>
    </row>
    <row r="92" spans="2:3" ht="17.25" thickTop="1" thickBot="1">
      <c r="B92" s="29">
        <v>160000</v>
      </c>
      <c r="C92" s="22" t="s">
        <v>45</v>
      </c>
    </row>
    <row r="93" spans="2:3" ht="17.25" thickTop="1" thickBot="1">
      <c r="B93" s="25">
        <v>10000</v>
      </c>
      <c r="C93" s="31" t="s">
        <v>47</v>
      </c>
    </row>
    <row r="94" spans="2:3" ht="17.25" thickTop="1" thickBot="1">
      <c r="B94" s="29">
        <v>0</v>
      </c>
      <c r="C94" s="22" t="s">
        <v>48</v>
      </c>
    </row>
    <row r="95" spans="2:3" ht="17.25" thickTop="1" thickBot="1">
      <c r="B95" s="29">
        <v>100000</v>
      </c>
      <c r="C95" s="22" t="s">
        <v>49</v>
      </c>
    </row>
    <row r="96" spans="2:3" ht="17.25" thickTop="1" thickBot="1">
      <c r="B96" s="29">
        <v>100000</v>
      </c>
      <c r="C96" s="22" t="s">
        <v>50</v>
      </c>
    </row>
    <row r="97" spans="2:3" ht="20.25" thickTop="1" thickBot="1">
      <c r="B97" s="30">
        <f>B98+B99+B100</f>
        <v>9030000</v>
      </c>
      <c r="C97" s="23" t="s">
        <v>52</v>
      </c>
    </row>
    <row r="98" spans="2:3" ht="17.25" thickTop="1" thickBot="1">
      <c r="B98" s="29">
        <v>330000</v>
      </c>
      <c r="C98" s="22" t="s">
        <v>53</v>
      </c>
    </row>
    <row r="99" spans="2:3" ht="17.25" thickTop="1" thickBot="1">
      <c r="B99" s="29">
        <v>5600000</v>
      </c>
      <c r="C99" s="22" t="s">
        <v>54</v>
      </c>
    </row>
    <row r="100" spans="2:3" ht="17.25" thickTop="1" thickBot="1">
      <c r="B100" s="29">
        <v>3100000</v>
      </c>
      <c r="C100" s="22" t="s">
        <v>55</v>
      </c>
    </row>
    <row r="101" spans="2:3" ht="20.25" thickTop="1" thickBot="1">
      <c r="B101" s="24">
        <v>0</v>
      </c>
      <c r="C101" s="23" t="s">
        <v>56</v>
      </c>
    </row>
    <row r="102" spans="2:3" ht="20.25" thickTop="1" thickBot="1">
      <c r="B102" s="24">
        <f>B103+B104+B106+B105</f>
        <v>196000</v>
      </c>
      <c r="C102" s="23" t="s">
        <v>51</v>
      </c>
    </row>
    <row r="103" spans="2:3" ht="17.25" thickTop="1" thickBot="1">
      <c r="B103" s="25">
        <v>156000</v>
      </c>
      <c r="C103" s="22" t="s">
        <v>57</v>
      </c>
    </row>
    <row r="104" spans="2:3" ht="17.25" thickTop="1" thickBot="1">
      <c r="B104" s="25">
        <v>0</v>
      </c>
      <c r="C104" s="22" t="s">
        <v>58</v>
      </c>
    </row>
    <row r="105" spans="2:3" ht="17.25" thickTop="1" thickBot="1">
      <c r="B105" s="26">
        <v>40000</v>
      </c>
      <c r="C105" s="22" t="s">
        <v>59</v>
      </c>
    </row>
    <row r="106" spans="2:3" ht="17.25" thickTop="1" thickBot="1">
      <c r="B106" s="25">
        <v>0</v>
      </c>
      <c r="C106" s="22" t="s">
        <v>76</v>
      </c>
    </row>
    <row r="107" spans="2:3" ht="20.25" thickTop="1" thickBot="1">
      <c r="B107" s="53"/>
      <c r="C107" s="21" t="s">
        <v>60</v>
      </c>
    </row>
    <row r="108" spans="2:3" ht="28.5" customHeight="1" thickTop="1" thickBot="1">
      <c r="B108" s="28">
        <f>B107+B102+B101+B97+B89+B84</f>
        <v>25069316</v>
      </c>
      <c r="C108" s="49" t="s">
        <v>73</v>
      </c>
    </row>
    <row r="109" spans="2:3" ht="15.75" thickTop="1">
      <c r="B109" s="4"/>
    </row>
    <row r="110" spans="2:3">
      <c r="B110" s="4"/>
    </row>
    <row r="111" spans="2:3">
      <c r="B111" s="4"/>
    </row>
    <row r="112" spans="2:3">
      <c r="B112" s="4"/>
    </row>
    <row r="113" spans="2:3">
      <c r="B113" s="4"/>
    </row>
    <row r="114" spans="2:3">
      <c r="B114" s="4"/>
    </row>
    <row r="115" spans="2:3">
      <c r="B115" s="4"/>
    </row>
    <row r="116" spans="2:3">
      <c r="B116" s="4"/>
    </row>
    <row r="117" spans="2:3">
      <c r="B117" s="4"/>
    </row>
    <row r="118" spans="2:3">
      <c r="B118" s="4"/>
    </row>
    <row r="119" spans="2:3">
      <c r="B119" s="4"/>
    </row>
    <row r="120" spans="2:3">
      <c r="B120" s="4"/>
    </row>
    <row r="121" spans="2:3">
      <c r="B121" s="4"/>
    </row>
    <row r="122" spans="2:3">
      <c r="B122" s="4"/>
    </row>
    <row r="123" spans="2:3" ht="15.75" thickBot="1">
      <c r="B123" s="4"/>
    </row>
    <row r="124" spans="2:3" ht="22.5" thickTop="1" thickBot="1">
      <c r="B124" s="60" t="s">
        <v>61</v>
      </c>
      <c r="C124" s="61"/>
    </row>
    <row r="125" spans="2:3" ht="15.75" thickTop="1">
      <c r="B125" s="4"/>
    </row>
    <row r="126" spans="2:3">
      <c r="B126" s="4"/>
    </row>
    <row r="127" spans="2:3">
      <c r="B127" s="4"/>
    </row>
    <row r="148" spans="2:3" ht="15.75" thickBot="1"/>
    <row r="149" spans="2:3" ht="22.5" thickTop="1" thickBot="1">
      <c r="B149" s="60" t="s">
        <v>62</v>
      </c>
      <c r="C149" s="61"/>
    </row>
    <row r="150" spans="2:3" ht="15.75" thickTop="1"/>
    <row r="173" spans="2:3" ht="15.75" thickBot="1"/>
    <row r="174" spans="2:3" ht="22.5" thickTop="1" thickBot="1">
      <c r="B174" s="60" t="s">
        <v>63</v>
      </c>
      <c r="C174" s="61"/>
    </row>
    <row r="175" spans="2:3" ht="15.75" thickTop="1"/>
    <row r="191" spans="2:3" ht="42.75" customHeight="1" thickBot="1"/>
    <row r="192" spans="2:3" ht="22.5" thickTop="1" thickBot="1">
      <c r="B192" s="60" t="s">
        <v>64</v>
      </c>
      <c r="C192" s="61"/>
    </row>
    <row r="193" ht="51" customHeight="1" thickTop="1"/>
    <row r="217" spans="2:3" ht="15.75" thickBot="1"/>
    <row r="218" spans="2:3" ht="15.75" thickTop="1">
      <c r="B218" s="55" t="s">
        <v>66</v>
      </c>
      <c r="C218" s="56"/>
    </row>
    <row r="219" spans="2:3" ht="24" customHeight="1" thickBot="1">
      <c r="B219" s="57"/>
      <c r="C219" s="58"/>
    </row>
    <row r="220" spans="2:3" ht="16.5" thickTop="1" thickBot="1"/>
    <row r="221" spans="2:3" ht="41.25" customHeight="1" thickTop="1" thickBot="1">
      <c r="B221" s="6" t="s">
        <v>75</v>
      </c>
      <c r="C221" s="7" t="s">
        <v>67</v>
      </c>
    </row>
    <row r="222" spans="2:3" ht="24.75" thickTop="1" thickBot="1">
      <c r="B222" s="15">
        <v>0</v>
      </c>
      <c r="C222" s="18" t="s">
        <v>38</v>
      </c>
    </row>
    <row r="223" spans="2:3" ht="24.75" thickTop="1" thickBot="1">
      <c r="B223" s="16">
        <v>0</v>
      </c>
      <c r="C223" s="18" t="s">
        <v>43</v>
      </c>
    </row>
    <row r="224" spans="2:3" ht="24.75" thickTop="1" thickBot="1">
      <c r="B224" s="16">
        <v>0</v>
      </c>
      <c r="C224" s="18" t="s">
        <v>52</v>
      </c>
    </row>
    <row r="225" spans="2:3" ht="24.75" thickTop="1" thickBot="1">
      <c r="B225" s="16">
        <v>0</v>
      </c>
      <c r="C225" s="18" t="s">
        <v>56</v>
      </c>
    </row>
    <row r="226" spans="2:3" ht="27" customHeight="1" thickTop="1" thickBot="1">
      <c r="B226" s="16">
        <v>0</v>
      </c>
      <c r="C226" s="17" t="s">
        <v>68</v>
      </c>
    </row>
    <row r="227" spans="2:3" ht="46.5" customHeight="1" thickTop="1" thickBot="1"/>
    <row r="228" spans="2:3" ht="15.75" thickTop="1">
      <c r="B228" s="55" t="s">
        <v>69</v>
      </c>
      <c r="C228" s="56"/>
    </row>
    <row r="229" spans="2:3" ht="24.75" customHeight="1" thickBot="1">
      <c r="B229" s="57"/>
      <c r="C229" s="58"/>
    </row>
    <row r="230" spans="2:3" ht="15.75" thickTop="1"/>
    <row r="231" spans="2:3" ht="15.75" thickBot="1"/>
    <row r="232" spans="2:3" ht="47.25" customHeight="1" thickTop="1" thickBot="1">
      <c r="B232" s="6" t="s">
        <v>75</v>
      </c>
      <c r="C232" s="7" t="s">
        <v>67</v>
      </c>
    </row>
    <row r="233" spans="2:3" ht="24.75" customHeight="1" thickTop="1" thickBot="1">
      <c r="B233" s="59" t="s">
        <v>70</v>
      </c>
      <c r="C233" s="59"/>
    </row>
    <row r="234" spans="2:3" ht="16.5" thickTop="1" thickBot="1">
      <c r="B234" s="59"/>
      <c r="C234" s="59"/>
    </row>
    <row r="235" spans="2:3" ht="16.5" thickTop="1" thickBot="1">
      <c r="B235" s="59"/>
      <c r="C235" s="59"/>
    </row>
    <row r="236" spans="2:3" ht="16.5" thickTop="1" thickBot="1">
      <c r="B236" s="59"/>
      <c r="C236" s="59"/>
    </row>
    <row r="237" spans="2:3" ht="16.5" thickTop="1" thickBot="1">
      <c r="B237" s="59"/>
      <c r="C237" s="59"/>
    </row>
    <row r="238" spans="2:3" ht="15.75" thickTop="1"/>
  </sheetData>
  <mergeCells count="8">
    <mergeCell ref="B8:C10"/>
    <mergeCell ref="B228:C229"/>
    <mergeCell ref="B233:C237"/>
    <mergeCell ref="B124:C124"/>
    <mergeCell ref="B149:C149"/>
    <mergeCell ref="B174:C174"/>
    <mergeCell ref="B192:C192"/>
    <mergeCell ref="B218:C219"/>
  </mergeCells>
  <pageMargins left="0.25" right="0.25" top="0.75" bottom="0.75" header="0.3" footer="0.3"/>
  <pageSetup paperSize="9" orientation="portrait" r:id="rId1"/>
  <rowBreaks count="5" manualBreakCount="5">
    <brk id="42" max="3" man="1"/>
    <brk id="79" max="3" man="1"/>
    <brk id="122" max="3" man="1"/>
    <brk id="171" max="3" man="1"/>
    <brk id="215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hp</cp:lastModifiedBy>
  <cp:lastPrinted>2025-08-07T11:24:42Z</cp:lastPrinted>
  <dcterms:created xsi:type="dcterms:W3CDTF">2022-09-09T00:04:51Z</dcterms:created>
  <dcterms:modified xsi:type="dcterms:W3CDTF">2025-08-07T11:28:03Z</dcterms:modified>
</cp:coreProperties>
</file>